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5" yWindow="65341" windowWidth="14115" windowHeight="11655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<sst xmlns="http://schemas.openxmlformats.org/spreadsheetml/2006/main" count="1144" uniqueCount="74">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</sst>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B14" sqref="B1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20646.650000000012</v>
      </c>
      <c r="AF7" s="54"/>
      <c r="AG7" s="40"/>
    </row>
    <row r="8" spans="1:55" ht="18" customHeight="1">
      <c r="A8" s="47" t="s">
        <v>30</v>
      </c>
      <c r="B8" s="33">
        <f>SUM(E8:AB8)</f>
        <v>74171.9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185572.74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172087.59999999998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110979.1</v>
      </c>
      <c r="AG9" s="69">
        <f>AG10+AG15+AG24+AG33+AG47+AG52+AG54+AG61+AG62+AG71+AG72+AG76+AG88+AG81+AG83+AG82+AG69+AG89+AG91+AG90+AG70+AG40+AG92</f>
        <v>220385.31952000002</v>
      </c>
      <c r="AH9" s="41"/>
      <c r="AI9" s="41"/>
    </row>
    <row r="10" spans="1:34" ht="15.7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6184.3</v>
      </c>
      <c r="AG10" s="72">
        <f>B10+C10-AF10</f>
        <v>14358.596999999998</v>
      </c>
      <c r="AH10" s="18"/>
    </row>
    <row r="11" spans="1:34" ht="15.75">
      <c r="A11" s="3" t="s">
        <v>5</v>
      </c>
      <c r="B11" s="144">
        <f>13603.4+273.6</f>
        <v>13877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5660.4</v>
      </c>
      <c r="AG11" s="72">
        <f>B11+C11-AF11</f>
        <v>12227.295000000004</v>
      </c>
      <c r="AH11" s="18"/>
    </row>
    <row r="12" spans="1:34" ht="15.75">
      <c r="A12" s="3" t="s">
        <v>2</v>
      </c>
      <c r="B12" s="149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108.49999999999999</v>
      </c>
      <c r="AG12" s="72">
        <f>B12+C12-AF12</f>
        <v>221.75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144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415.4</v>
      </c>
      <c r="AG14" s="72">
        <f>AG10-AG11-AG12-AG13</f>
        <v>1909.5519999999942</v>
      </c>
      <c r="AH14" s="18"/>
      <c r="AI14" s="86"/>
    </row>
    <row r="15" spans="1:35" ht="15" customHeight="1">
      <c r="A15" s="4" t="s">
        <v>6</v>
      </c>
      <c r="B15" s="144">
        <f>72419.8+809.8</f>
        <v>73229.6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34508.700000000004</v>
      </c>
      <c r="AG15" s="72">
        <f aca="true" t="shared" si="3" ref="AG15:AG31">B15+C15-AF15</f>
        <v>73652.23978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13858.900000000001</v>
      </c>
      <c r="AG16" s="115">
        <f t="shared" si="3"/>
        <v>12775.599999999995</v>
      </c>
      <c r="AH16" s="116"/>
    </row>
    <row r="17" spans="1:34" ht="15.7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28382.3</v>
      </c>
      <c r="AG17" s="72">
        <f t="shared" si="3"/>
        <v>47364.42</v>
      </c>
      <c r="AH17" s="21"/>
    </row>
    <row r="18" spans="1:34" ht="15.75">
      <c r="A18" s="3" t="s">
        <v>3</v>
      </c>
      <c r="B18" s="144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12.6</v>
      </c>
      <c r="AG18" s="72">
        <f t="shared" si="3"/>
        <v>60.4</v>
      </c>
      <c r="AH18" s="18"/>
    </row>
    <row r="19" spans="1:34" ht="15.7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2147.7</v>
      </c>
      <c r="AG19" s="72">
        <f t="shared" si="3"/>
        <v>7111.2</v>
      </c>
      <c r="AH19" s="18"/>
    </row>
    <row r="20" spans="1:34" ht="15.75">
      <c r="A20" s="3" t="s">
        <v>2</v>
      </c>
      <c r="B20" s="144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2437.7999999999997</v>
      </c>
      <c r="AG20" s="72">
        <f t="shared" si="3"/>
        <v>6205.850000000002</v>
      </c>
      <c r="AH20" s="18"/>
    </row>
    <row r="21" spans="1:34" ht="15.7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337.70000000000005</v>
      </c>
      <c r="AG21" s="72">
        <f t="shared" si="3"/>
        <v>1288.6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1841.700000000008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1190.600000000001</v>
      </c>
      <c r="AG23" s="72">
        <f>B23+C23-AF23</f>
        <v>11529.860780000003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>
        <v>2.3</v>
      </c>
      <c r="R24" s="71">
        <f>1540.5+297.2</f>
        <v>1837.7</v>
      </c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14464.199999999999</v>
      </c>
      <c r="AG24" s="72">
        <f t="shared" si="3"/>
        <v>31965.820999999996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>
        <v>2.3</v>
      </c>
      <c r="R25" s="76">
        <v>297.2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10683.2</v>
      </c>
      <c r="AG25" s="115">
        <f t="shared" si="3"/>
        <v>5868.9000000000015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14464.199999999999</v>
      </c>
      <c r="AG32" s="72">
        <f>AG24</f>
        <v>31965.820999999996</v>
      </c>
    </row>
    <row r="33" spans="1:33" ht="15" customHeight="1">
      <c r="A33" s="4" t="s">
        <v>8</v>
      </c>
      <c r="B33" s="144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75.9</v>
      </c>
      <c r="AG33" s="72">
        <f aca="true" t="shared" si="6" ref="AG33:AG38">B33+C33-AF33</f>
        <v>1690.7499999999995</v>
      </c>
    </row>
    <row r="34" spans="1:33" ht="15.7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73.8</v>
      </c>
      <c r="AG34" s="72">
        <f t="shared" si="6"/>
        <v>307.81999999999994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f>4.5+38.1</f>
        <v>42.6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62.49999999999999</v>
      </c>
    </row>
    <row r="37" spans="1:33" ht="15.7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25.300000000000033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1.5000000000000027</v>
      </c>
      <c r="AG39" s="72">
        <f>AG33-AG34-AG36-AG38-AG35-AG37</f>
        <v>35.27999999999929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337.6</v>
      </c>
      <c r="AG40" s="72">
        <f aca="true" t="shared" si="8" ref="AG40:AG45">B40+C40-AF40</f>
        <v>1025.6919999999996</v>
      </c>
    </row>
    <row r="41" spans="1:34" ht="15.7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315</v>
      </c>
      <c r="AG41" s="72">
        <f t="shared" si="8"/>
        <v>910.9839999999999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1.4</v>
      </c>
      <c r="AG44" s="72">
        <f t="shared" si="8"/>
        <v>63.894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12.300000000000022</v>
      </c>
      <c r="AG46" s="72">
        <f>AG40-AG41-AG42-AG43-AG44-AG45</f>
        <v>32.913999999999625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419.4</v>
      </c>
      <c r="AG47" s="72">
        <f>B47+C47-AF47</f>
        <v>1718.694229999996</v>
      </c>
    </row>
    <row r="48" spans="1:33" ht="15.7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35.3</v>
      </c>
      <c r="AG48" s="72">
        <f>B48+C48-AF48</f>
        <v>60.14999999999999</v>
      </c>
    </row>
    <row r="49" spans="1:33" ht="15.7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332.40000000000003</v>
      </c>
      <c r="AG49" s="72">
        <f>B49+C49-AF49</f>
        <v>1065.3739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51.699999999999996</v>
      </c>
      <c r="AG51" s="72">
        <f>AG47-AG49-AG48</f>
        <v>593.1703299999959</v>
      </c>
    </row>
    <row r="52" spans="1:33" ht="15" customHeight="1">
      <c r="A52" s="4" t="s">
        <v>0</v>
      </c>
      <c r="B52" s="144">
        <f>5311.7-332.8-568.7</f>
        <v>4410.2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1870.7999999999997</v>
      </c>
      <c r="AG52" s="72">
        <f aca="true" t="shared" si="11" ref="AG52:AG59">B52+C52-AF52</f>
        <v>5742.812260000001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728.9000000000001</v>
      </c>
      <c r="AG53" s="72">
        <f t="shared" si="11"/>
        <v>1358.574</v>
      </c>
    </row>
    <row r="54" spans="1:34" ht="15" customHeight="1">
      <c r="A54" s="4" t="s">
        <v>9</v>
      </c>
      <c r="B54" s="147">
        <f>2103.8+27.7</f>
        <v>2131.5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1624.6</v>
      </c>
      <c r="AG54" s="72">
        <f t="shared" si="11"/>
        <v>2147.934</v>
      </c>
      <c r="AH54" s="6"/>
    </row>
    <row r="55" spans="1:34" ht="15.7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812.8</v>
      </c>
      <c r="AG55" s="72">
        <f t="shared" si="11"/>
        <v>1140.0739999999998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163.07300000000012</v>
      </c>
    </row>
    <row r="58" spans="1:33" ht="15.7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971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811.8</v>
      </c>
      <c r="AG60" s="72">
        <f>AG54-AG55-AG57-AG59-AG56-AG58</f>
        <v>839.6870000000002</v>
      </c>
    </row>
    <row r="61" spans="1:33" ht="15" customHeight="1">
      <c r="A61" s="4" t="s">
        <v>10</v>
      </c>
      <c r="B61" s="144">
        <v>54.4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6.8999999999999995</v>
      </c>
      <c r="AG61" s="72">
        <f aca="true" t="shared" si="14" ref="AG61:AG67">B61+C61-AF61</f>
        <v>693.6</v>
      </c>
    </row>
    <row r="62" spans="1:33" s="18" customFormat="1" ht="15" customHeight="1">
      <c r="A62" s="108" t="s">
        <v>11</v>
      </c>
      <c r="B62" s="144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1633.6999999999998</v>
      </c>
      <c r="AG62" s="72">
        <f t="shared" si="14"/>
        <v>5947.9</v>
      </c>
    </row>
    <row r="63" spans="1:34" ht="15.7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694.7</v>
      </c>
      <c r="AG63" s="72">
        <f t="shared" si="14"/>
        <v>2031.0490000000007</v>
      </c>
      <c r="AH63" s="121"/>
    </row>
    <row r="64" spans="1:34" ht="15.7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74.6</v>
      </c>
      <c r="AG65" s="72">
        <f t="shared" si="14"/>
        <v>194.65</v>
      </c>
      <c r="AH65" s="6"/>
    </row>
    <row r="66" spans="1:33" ht="15.75">
      <c r="A66" s="3" t="s">
        <v>2</v>
      </c>
      <c r="B66" s="144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17.3</v>
      </c>
      <c r="AG66" s="72">
        <f t="shared" si="14"/>
        <v>366.23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144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741.0999999999999</v>
      </c>
      <c r="AG68" s="72">
        <f>AG62-AG63-AG66-AG67-AG65-AG64</f>
        <v>3342.270999999999</v>
      </c>
    </row>
    <row r="69" spans="1:33" ht="31.5">
      <c r="A69" s="4" t="s">
        <v>45</v>
      </c>
      <c r="B69" s="144">
        <f>0.2+3053.2+1425.5+1000</f>
        <v>5478.9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1941.5</v>
      </c>
      <c r="AG69" s="130">
        <f aca="true" t="shared" si="16" ref="AG69:AG92">B69+C69-AF69</f>
        <v>3555.638999999999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1599.5</v>
      </c>
      <c r="AG71" s="130">
        <f t="shared" si="16"/>
        <v>985.5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v>24.8</v>
      </c>
      <c r="R72" s="67">
        <v>17.1</v>
      </c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315.70000000000005</v>
      </c>
      <c r="AG72" s="130">
        <f t="shared" si="16"/>
        <v>4556.500000000001</v>
      </c>
      <c r="AH72" s="86">
        <f>AG72+AG69+AG76+AG91+AG83+AG88</f>
        <v>9435.779250000001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461.79999999999995</v>
      </c>
    </row>
    <row r="76" spans="1:35" s="11" customFormat="1" ht="15.75">
      <c r="A76" s="12" t="s">
        <v>48</v>
      </c>
      <c r="B76" s="144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>
        <v>0.8</v>
      </c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</v>
      </c>
      <c r="AG76" s="130">
        <f t="shared" si="16"/>
        <v>106.94024999999985</v>
      </c>
      <c r="AI76" s="128"/>
    </row>
    <row r="77" spans="1:33" s="11" customFormat="1" ht="15.7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47.6</v>
      </c>
      <c r="AG77" s="130">
        <f t="shared" si="16"/>
        <v>64.89999999999998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2734.2+215.3</f>
        <v>2949.5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4095.4</v>
      </c>
      <c r="AG89" s="72">
        <f t="shared" si="16"/>
        <v>4722.5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144">
        <f>29243.8-1612.3-1000-1425.5-646.6</f>
        <v>24559.4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39501.700000000004</v>
      </c>
      <c r="AG92" s="72">
        <f t="shared" si="16"/>
        <v>65124.4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172087.59999999998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110979.1</v>
      </c>
      <c r="AG94" s="84">
        <f>AG10+AG15+AG24+AG33+AG47+AG52+AG54+AG61+AG62+AG69+AG71+AG72+AG76+AG81+AG82+AG83+AG88+AG89+AG90+AG91+AG70+AG40+AG92</f>
        <v>220385.31952000002</v>
      </c>
    </row>
    <row r="95" spans="1:33" ht="15.75">
      <c r="A95" s="3" t="s">
        <v>5</v>
      </c>
      <c r="B95" s="22">
        <f>B11+B17+B26+B34+B55+B63+B73+B41+B77+B48</f>
        <v>77260.29999999999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36021.9</v>
      </c>
      <c r="AG95" s="71">
        <f>B95+C95-AF95</f>
        <v>64152.092</v>
      </c>
    </row>
    <row r="96" spans="1:33" ht="15.75">
      <c r="A96" s="3" t="s">
        <v>2</v>
      </c>
      <c r="B96" s="22">
        <f aca="true" t="shared" si="19" ref="B96:AD96">B12+B20+B29+B36+B57+B66+B44+B80+B74+B53</f>
        <v>8608.900000000001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3359</v>
      </c>
      <c r="AG96" s="71">
        <f>B96+C96-AF96</f>
        <v>9188.271000000002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12.6</v>
      </c>
      <c r="AG97" s="71">
        <f>B97+C97-AF97</f>
        <v>70.20000000000002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2231.2</v>
      </c>
      <c r="AG98" s="71">
        <f>B98+C98-AF98</f>
        <v>7325.6359999999995</v>
      </c>
    </row>
    <row r="99" spans="1:33" ht="15.7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783.2</v>
      </c>
      <c r="AG99" s="71">
        <f>B99+C99-AF99</f>
        <v>4108.0379</v>
      </c>
    </row>
    <row r="100" spans="1:33" ht="12.75">
      <c r="A100" s="1" t="s">
        <v>35</v>
      </c>
      <c r="B100" s="2">
        <f aca="true" t="shared" si="24" ref="B100:AD100">B94-B95-B96-B97-B98-B99</f>
        <v>80076.49999999999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68571.20000000001</v>
      </c>
      <c r="AG100" s="85">
        <f>AG94-AG95-AG96-AG97-AG98-AG99</f>
        <v>135541.08262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2018-10-19T11:53:29Z</cp:lastPrinted>
  <dcterms:created xsi:type="dcterms:W3CDTF">2002-11-05T08:53:00Z</dcterms:created>
  <dcterms:modified xsi:type="dcterms:W3CDTF">2018-10-22T09:42:05Z</dcterms:modified>
  <cp:category/>
  <cp:version/>
  <cp:contentType/>
  <cp:contentStatus/>
</cp:coreProperties>
</file>